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Герцена д.2 " sheetId="19" r:id="rId1"/>
    <sheet name="Герцена д.8" sheetId="12" r:id="rId2"/>
    <sheet name="Герцена д.10" sheetId="13" r:id="rId3"/>
    <sheet name="Герцена д.11" sheetId="14" r:id="rId4"/>
    <sheet name="Герцена д.12" sheetId="15" r:id="rId5"/>
    <sheet name="Герцена д.13" sheetId="16" r:id="rId6"/>
    <sheet name="Герцена д.15" sheetId="17" r:id="rId7"/>
    <sheet name="Лист2" sheetId="2" r:id="rId8"/>
    <sheet name="Лист3" sheetId="3" r:id="rId9"/>
  </sheets>
  <calcPr calcId="145621"/>
</workbook>
</file>

<file path=xl/calcChain.xml><?xml version="1.0" encoding="utf-8"?>
<calcChain xmlns="http://schemas.openxmlformats.org/spreadsheetml/2006/main">
  <c r="D25" i="19" l="1"/>
  <c r="E23" i="19"/>
  <c r="E22" i="19"/>
  <c r="E21" i="19"/>
  <c r="E20" i="19"/>
  <c r="D19" i="19"/>
  <c r="E19" i="19" s="1"/>
  <c r="E17" i="19"/>
  <c r="E16" i="19"/>
  <c r="E25" i="19" s="1"/>
  <c r="E13" i="19"/>
  <c r="E10" i="19"/>
  <c r="E9" i="19"/>
  <c r="E8" i="19"/>
  <c r="E6" i="19"/>
  <c r="E26" i="13" l="1"/>
  <c r="D26" i="17" l="1"/>
  <c r="E24" i="17"/>
  <c r="E23" i="17"/>
  <c r="E22" i="17"/>
  <c r="E21" i="17"/>
  <c r="E20" i="17"/>
  <c r="D20" i="17"/>
  <c r="E19" i="17"/>
  <c r="E17" i="17"/>
  <c r="E14" i="17"/>
  <c r="E13" i="17"/>
  <c r="E10" i="17"/>
  <c r="E8" i="17"/>
  <c r="E6" i="17"/>
  <c r="D26" i="16"/>
  <c r="E24" i="16"/>
  <c r="E23" i="16"/>
  <c r="E22" i="16"/>
  <c r="E21" i="16"/>
  <c r="E20" i="16"/>
  <c r="D20" i="16"/>
  <c r="E19" i="16"/>
  <c r="E17" i="16"/>
  <c r="E14" i="16"/>
  <c r="E13" i="16"/>
  <c r="E10" i="16"/>
  <c r="E8" i="16"/>
  <c r="E6" i="16"/>
  <c r="D26" i="15"/>
  <c r="E24" i="15"/>
  <c r="E23" i="15"/>
  <c r="E22" i="15"/>
  <c r="E21" i="15"/>
  <c r="E20" i="15"/>
  <c r="D20" i="15"/>
  <c r="E19" i="15"/>
  <c r="E17" i="15"/>
  <c r="E14" i="15"/>
  <c r="E13" i="15"/>
  <c r="E10" i="15"/>
  <c r="E8" i="15"/>
  <c r="E6" i="15"/>
  <c r="D26" i="14"/>
  <c r="E24" i="14"/>
  <c r="E23" i="14"/>
  <c r="E22" i="14"/>
  <c r="E21" i="14"/>
  <c r="D20" i="14"/>
  <c r="E20" i="14" s="1"/>
  <c r="E19" i="14"/>
  <c r="E17" i="14"/>
  <c r="E14" i="14"/>
  <c r="E13" i="14"/>
  <c r="E10" i="14"/>
  <c r="E8" i="14"/>
  <c r="E6" i="14"/>
  <c r="D26" i="13"/>
  <c r="E24" i="13"/>
  <c r="E23" i="13"/>
  <c r="E22" i="13"/>
  <c r="E21" i="13"/>
  <c r="D20" i="13"/>
  <c r="E20" i="13" s="1"/>
  <c r="E19" i="13"/>
  <c r="E17" i="13"/>
  <c r="E14" i="13"/>
  <c r="E13" i="13"/>
  <c r="E10" i="13"/>
  <c r="E8" i="13"/>
  <c r="E6" i="13"/>
  <c r="E14" i="12"/>
  <c r="E17" i="12"/>
  <c r="E19" i="12"/>
  <c r="E20" i="12"/>
  <c r="E21" i="12"/>
  <c r="E22" i="12"/>
  <c r="E23" i="12"/>
  <c r="E24" i="12"/>
  <c r="E13" i="12"/>
  <c r="E10" i="12"/>
  <c r="E8" i="12"/>
  <c r="E6" i="12"/>
  <c r="D26" i="12"/>
  <c r="D20" i="12"/>
  <c r="E26" i="12" l="1"/>
  <c r="E26" i="17"/>
  <c r="E26" i="15"/>
  <c r="E26" i="16"/>
  <c r="E26" i="14"/>
</calcChain>
</file>

<file path=xl/sharedStrings.xml><?xml version="1.0" encoding="utf-8"?>
<sst xmlns="http://schemas.openxmlformats.org/spreadsheetml/2006/main" count="396" uniqueCount="57">
  <si>
    <t>Уборка придомовой территории</t>
  </si>
  <si>
    <t>Уборка мест общего пользования</t>
  </si>
  <si>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</si>
  <si>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</si>
  <si>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</si>
  <si>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</si>
  <si>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</si>
  <si>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</si>
  <si>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</si>
  <si>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</si>
  <si>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</si>
  <si>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</si>
  <si>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</si>
  <si>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</si>
  <si>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</si>
  <si>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</si>
  <si>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</si>
  <si>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</si>
  <si>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</si>
  <si>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</si>
  <si>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</si>
  <si>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</si>
  <si>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</si>
  <si>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</si>
  <si>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</si>
  <si>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</si>
  <si>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</si>
  <si>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</si>
  <si>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</si>
  <si>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</si>
  <si>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</si>
  <si>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</si>
  <si>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</si>
  <si>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</si>
  <si>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</si>
  <si>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</si>
  <si>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</si>
  <si>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</si>
  <si>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</si>
  <si>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</si>
  <si>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</si>
  <si>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</si>
  <si>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</si>
  <si>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</si>
  <si>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</si>
  <si>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</si>
  <si>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</si>
  <si>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</si>
  <si>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</si>
  <si>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</si>
  <si>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Герцена д.8  с 01.09.2014 г. по 31.08.2015 г.</t>
  </si>
  <si>
    <t>по ул. Герцена д.10  с 01.09.2014 г. по 31.08.2015 г.</t>
  </si>
  <si>
    <t>по ул. Герцена д.11  с 01.09.2014 г. по 31.08.2015 г.</t>
  </si>
  <si>
    <t>по ул. Герцена д.12  с 01.09.2014 г. по 31.08.2015 г.</t>
  </si>
  <si>
    <t>по ул. Герцена д.13  с 01.09.2014 г. по 31.08.2015 г.</t>
  </si>
  <si>
    <t>по ул. Герцена д.15  с 01.09.2014 г. по 31.08.2015 г.</t>
  </si>
  <si>
    <t>по ул. Герцена д.2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</si>
</sst>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view="pageLayout" topLeftCell="A22" zoomScaleNormal="100" workbookViewId="0">
      <selection activeCell="C36" sqref="C36:C37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2" t="s">
        <v>3</v>
      </c>
      <c r="B2" s="22"/>
      <c r="C2" s="22"/>
      <c r="D2" s="22"/>
      <c r="E2" s="22"/>
    </row>
    <row r="3" spans="1:5" ht="21" customHeight="1" x14ac:dyDescent="0.25">
      <c r="A3" s="29" t="s">
        <v>56</v>
      </c>
      <c r="B3" s="29"/>
      <c r="C3" s="29"/>
      <c r="D3" s="29"/>
      <c r="E3" s="29"/>
    </row>
    <row r="4" spans="1:5" ht="28.5" customHeight="1" x14ac:dyDescent="0.25">
      <c r="A4" s="1"/>
      <c r="B4" s="1"/>
      <c r="C4" s="1"/>
      <c r="D4" s="1" t="s">
        <v>44</v>
      </c>
      <c r="E4" s="1">
        <v>1924.25</v>
      </c>
    </row>
    <row r="5" spans="1:5" ht="59.25" customHeight="1" x14ac:dyDescent="0.25">
      <c r="A5" s="5"/>
      <c r="B5" s="10" t="s">
        <v>43</v>
      </c>
      <c r="C5" s="19" t="s">
        <v>5</v>
      </c>
      <c r="D5" s="10" t="s">
        <v>4</v>
      </c>
      <c r="E5" s="15" t="s">
        <v>2</v>
      </c>
    </row>
    <row r="6" spans="1:5" ht="27" customHeight="1" x14ac:dyDescent="0.25">
      <c r="A6" s="6" t="s">
        <v>6</v>
      </c>
      <c r="B6" s="16" t="s">
        <v>12</v>
      </c>
      <c r="C6" s="12" t="s">
        <v>45</v>
      </c>
      <c r="D6" s="14">
        <v>4.5</v>
      </c>
      <c r="E6" s="14">
        <f>D6*$E$4</f>
        <v>8659.125</v>
      </c>
    </row>
    <row r="7" spans="1:5" ht="17.25" customHeight="1" x14ac:dyDescent="0.25">
      <c r="A7" s="23" t="s">
        <v>7</v>
      </c>
      <c r="B7" s="24"/>
      <c r="C7" s="25"/>
      <c r="D7" s="21"/>
      <c r="E7" s="21"/>
    </row>
    <row r="8" spans="1:5" ht="120.75" customHeight="1" x14ac:dyDescent="0.25">
      <c r="A8" s="9" t="s">
        <v>9</v>
      </c>
      <c r="B8" s="17" t="s">
        <v>8</v>
      </c>
      <c r="C8" s="9" t="s">
        <v>46</v>
      </c>
      <c r="D8" s="9">
        <v>0.17</v>
      </c>
      <c r="E8" s="14">
        <f>D8*$E$4</f>
        <v>327.1225</v>
      </c>
    </row>
    <row r="9" spans="1:5" ht="20.25" customHeight="1" x14ac:dyDescent="0.25">
      <c r="A9" s="9" t="s">
        <v>11</v>
      </c>
      <c r="B9" s="18" t="s">
        <v>0</v>
      </c>
      <c r="C9" s="14" t="s">
        <v>49</v>
      </c>
      <c r="D9" s="14">
        <v>1.6</v>
      </c>
      <c r="E9" s="14">
        <f t="shared" ref="E9:E10" si="0">D9*$E$4</f>
        <v>3078.8</v>
      </c>
    </row>
    <row r="10" spans="1:5" ht="23.25" customHeight="1" x14ac:dyDescent="0.25">
      <c r="A10" s="9" t="s">
        <v>13</v>
      </c>
      <c r="B10" s="18" t="s">
        <v>1</v>
      </c>
      <c r="C10" s="14" t="s">
        <v>49</v>
      </c>
      <c r="D10" s="9">
        <v>5.45</v>
      </c>
      <c r="E10" s="14">
        <f t="shared" si="0"/>
        <v>10487.1625</v>
      </c>
    </row>
    <row r="11" spans="1:5" ht="18" customHeight="1" x14ac:dyDescent="0.25">
      <c r="A11" s="9" t="s">
        <v>15</v>
      </c>
      <c r="B11" s="9" t="s">
        <v>16</v>
      </c>
      <c r="C11" s="7"/>
      <c r="D11" s="8"/>
      <c r="E11" s="8"/>
    </row>
    <row r="12" spans="1:5" ht="18.75" customHeight="1" x14ac:dyDescent="0.25">
      <c r="A12" s="23" t="s">
        <v>17</v>
      </c>
      <c r="B12" s="24"/>
      <c r="C12" s="24"/>
      <c r="D12" s="24"/>
      <c r="E12" s="25"/>
    </row>
    <row r="13" spans="1:5" ht="20.25" customHeight="1" x14ac:dyDescent="0.25">
      <c r="A13" s="9" t="s">
        <v>18</v>
      </c>
      <c r="B13" s="18" t="s">
        <v>20</v>
      </c>
      <c r="C13" s="14" t="s">
        <v>49</v>
      </c>
      <c r="D13" s="9">
        <v>0.48</v>
      </c>
      <c r="E13" s="14">
        <f t="shared" ref="E13:E23" si="1">D13*$E$4</f>
        <v>923.64</v>
      </c>
    </row>
    <row r="14" spans="1:5" ht="19.5" customHeight="1" x14ac:dyDescent="0.25">
      <c r="A14" s="9" t="s">
        <v>24</v>
      </c>
      <c r="B14" s="18" t="s">
        <v>21</v>
      </c>
      <c r="C14" s="14"/>
      <c r="D14" s="9"/>
      <c r="E14" s="14"/>
    </row>
    <row r="15" spans="1:5" ht="19.5" customHeight="1" x14ac:dyDescent="0.25">
      <c r="A15" s="9" t="s">
        <v>25</v>
      </c>
      <c r="B15" s="18" t="s">
        <v>22</v>
      </c>
      <c r="C15" s="14"/>
      <c r="D15" s="9"/>
      <c r="E15" s="14"/>
    </row>
    <row r="16" spans="1:5" ht="20.25" customHeight="1" x14ac:dyDescent="0.25">
      <c r="A16" s="9" t="s">
        <v>26</v>
      </c>
      <c r="B16" s="18" t="s">
        <v>23</v>
      </c>
      <c r="C16" s="14" t="s">
        <v>49</v>
      </c>
      <c r="D16" s="14">
        <v>0.62</v>
      </c>
      <c r="E16" s="14">
        <f t="shared" si="1"/>
        <v>1193.0350000000001</v>
      </c>
    </row>
    <row r="17" spans="1:5" ht="20.25" customHeight="1" x14ac:dyDescent="0.25">
      <c r="A17" s="9">
        <v>10</v>
      </c>
      <c r="B17" s="18" t="s">
        <v>37</v>
      </c>
      <c r="C17" s="14" t="s">
        <v>49</v>
      </c>
      <c r="D17" s="9">
        <v>0.06</v>
      </c>
      <c r="E17" s="14">
        <f t="shared" si="1"/>
        <v>115.455</v>
      </c>
    </row>
    <row r="18" spans="1:5" ht="30.75" customHeight="1" x14ac:dyDescent="0.25">
      <c r="A18" s="9" t="s">
        <v>28</v>
      </c>
      <c r="B18" s="16" t="s">
        <v>30</v>
      </c>
      <c r="C18" s="14" t="s">
        <v>49</v>
      </c>
      <c r="D18" s="9"/>
      <c r="E18" s="14"/>
    </row>
    <row r="19" spans="1:5" ht="29.25" customHeight="1" x14ac:dyDescent="0.25">
      <c r="A19" s="9" t="s">
        <v>29</v>
      </c>
      <c r="B19" s="16" t="s">
        <v>31</v>
      </c>
      <c r="C19" s="14" t="s">
        <v>49</v>
      </c>
      <c r="D19" s="9">
        <f>SUM(D20:D23)</f>
        <v>1.39</v>
      </c>
      <c r="E19" s="14">
        <f t="shared" si="1"/>
        <v>2674.7075</v>
      </c>
    </row>
    <row r="20" spans="1:5" ht="20.25" customHeight="1" x14ac:dyDescent="0.25">
      <c r="A20" s="9"/>
      <c r="B20" s="18" t="s">
        <v>33</v>
      </c>
      <c r="C20" s="14" t="s">
        <v>49</v>
      </c>
      <c r="D20" s="9">
        <v>0.33</v>
      </c>
      <c r="E20" s="14">
        <f t="shared" si="1"/>
        <v>635.00250000000005</v>
      </c>
    </row>
    <row r="21" spans="1:5" ht="19.5" customHeight="1" x14ac:dyDescent="0.25">
      <c r="A21" s="9"/>
      <c r="B21" s="18" t="s">
        <v>34</v>
      </c>
      <c r="C21" s="14" t="s">
        <v>49</v>
      </c>
      <c r="D21" s="9">
        <v>0.35</v>
      </c>
      <c r="E21" s="14">
        <f t="shared" si="1"/>
        <v>673.48749999999995</v>
      </c>
    </row>
    <row r="22" spans="1:5" ht="19.5" customHeight="1" x14ac:dyDescent="0.25">
      <c r="A22" s="9"/>
      <c r="B22" s="18" t="s">
        <v>35</v>
      </c>
      <c r="C22" s="14" t="s">
        <v>49</v>
      </c>
      <c r="D22" s="14">
        <v>0.6</v>
      </c>
      <c r="E22" s="14">
        <f t="shared" si="1"/>
        <v>1154.55</v>
      </c>
    </row>
    <row r="23" spans="1:5" ht="20.25" customHeight="1" x14ac:dyDescent="0.25">
      <c r="A23" s="9"/>
      <c r="B23" s="18" t="s">
        <v>36</v>
      </c>
      <c r="C23" s="14" t="s">
        <v>49</v>
      </c>
      <c r="D23" s="9">
        <v>0.11</v>
      </c>
      <c r="E23" s="14">
        <f t="shared" si="1"/>
        <v>211.66749999999999</v>
      </c>
    </row>
    <row r="24" spans="1:5" ht="18.75" customHeight="1" x14ac:dyDescent="0.25">
      <c r="A24" s="9" t="s">
        <v>32</v>
      </c>
      <c r="B24" s="18" t="s">
        <v>38</v>
      </c>
      <c r="C24" s="14"/>
      <c r="D24" s="9"/>
      <c r="E24" s="9"/>
    </row>
    <row r="25" spans="1:5" ht="19.5" customHeight="1" x14ac:dyDescent="0.25">
      <c r="A25" s="26" t="s">
        <v>40</v>
      </c>
      <c r="B25" s="27"/>
      <c r="C25" s="28"/>
      <c r="D25" s="13">
        <f>D6+D8+D9+D10+D13+D14+D15+D16+D17+D18+D19</f>
        <v>14.27</v>
      </c>
      <c r="E25" s="13">
        <f>(E6+E8+E9+E10+E13+E14+E15+E16+E17+E18+E19)*12</f>
        <v>329508.57</v>
      </c>
    </row>
    <row r="26" spans="1:5" x14ac:dyDescent="0.25">
      <c r="A26" s="1"/>
      <c r="B26" s="1"/>
      <c r="C26" s="1"/>
    </row>
    <row r="27" spans="1:5" ht="44.25" customHeight="1" x14ac:dyDescent="0.25">
      <c r="A27" s="1"/>
      <c r="B27" s="1"/>
      <c r="C27" s="1"/>
    </row>
    <row r="28" spans="1:5" x14ac:dyDescent="0.25">
      <c r="A28" s="1" t="s">
        <v>41</v>
      </c>
      <c r="B28" s="1"/>
      <c r="C28" s="1" t="s">
        <v>42</v>
      </c>
    </row>
    <row r="29" spans="1:5" x14ac:dyDescent="0.25">
      <c r="A29" s="1"/>
      <c r="B29" s="1"/>
      <c r="C29" s="1"/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</sheetData>
  <mergeCells count="5">
    <mergeCell ref="A2:E2"/>
    <mergeCell ref="A3:E3"/>
    <mergeCell ref="A7:C7"/>
    <mergeCell ref="A12:E12"/>
    <mergeCell ref="A25:C25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7" zoomScaleNormal="100" workbookViewId="0">
      <selection activeCell="D28" sqref="D28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2" t="s">
        <v>3</v>
      </c>
      <c r="B2" s="22"/>
      <c r="C2" s="22"/>
      <c r="D2" s="22"/>
      <c r="E2" s="22"/>
    </row>
    <row r="3" spans="1:5" ht="21" customHeight="1" x14ac:dyDescent="0.25">
      <c r="A3" s="29" t="s">
        <v>50</v>
      </c>
      <c r="B3" s="29"/>
      <c r="C3" s="29"/>
      <c r="D3" s="29"/>
      <c r="E3" s="29"/>
    </row>
    <row r="4" spans="1:5" ht="28.5" customHeight="1" x14ac:dyDescent="0.25">
      <c r="A4" s="1"/>
      <c r="B4" s="1"/>
      <c r="C4" s="1"/>
      <c r="D4" s="1" t="s">
        <v>44</v>
      </c>
      <c r="E4" s="1">
        <v>343.8</v>
      </c>
    </row>
    <row r="5" spans="1:5" ht="59.25" customHeight="1" x14ac:dyDescent="0.25">
      <c r="A5" s="5"/>
      <c r="B5" s="4" t="s">
        <v>43</v>
      </c>
      <c r="C5" s="19" t="s">
        <v>5</v>
      </c>
      <c r="D5" s="4" t="s">
        <v>4</v>
      </c>
      <c r="E5" s="15" t="s">
        <v>2</v>
      </c>
    </row>
    <row r="6" spans="1:5" ht="27" customHeight="1" x14ac:dyDescent="0.25">
      <c r="A6" s="6" t="s">
        <v>6</v>
      </c>
      <c r="B6" s="16" t="s">
        <v>12</v>
      </c>
      <c r="C6" s="12" t="s">
        <v>45</v>
      </c>
      <c r="D6" s="13">
        <v>4.5</v>
      </c>
      <c r="E6" s="13">
        <f>D6*E4</f>
        <v>1547.1000000000001</v>
      </c>
    </row>
    <row r="7" spans="1:5" ht="17.25" customHeight="1" x14ac:dyDescent="0.25">
      <c r="A7" s="23" t="s">
        <v>7</v>
      </c>
      <c r="B7" s="24"/>
      <c r="C7" s="25"/>
      <c r="D7" s="11"/>
      <c r="E7" s="11"/>
    </row>
    <row r="8" spans="1:5" ht="120.75" customHeight="1" x14ac:dyDescent="0.25">
      <c r="A8" s="9" t="s">
        <v>9</v>
      </c>
      <c r="B8" s="17" t="s">
        <v>8</v>
      </c>
      <c r="C8" s="9" t="s">
        <v>46</v>
      </c>
      <c r="D8" s="3">
        <v>0.17</v>
      </c>
      <c r="E8" s="13">
        <f>D8*E4</f>
        <v>58.446000000000005</v>
      </c>
    </row>
    <row r="9" spans="1:5" ht="20.25" customHeight="1" x14ac:dyDescent="0.25">
      <c r="A9" s="9" t="s">
        <v>11</v>
      </c>
      <c r="B9" s="9" t="s">
        <v>10</v>
      </c>
      <c r="C9" s="2"/>
      <c r="D9" s="11"/>
      <c r="E9" s="11"/>
    </row>
    <row r="10" spans="1:5" ht="69.75" customHeight="1" x14ac:dyDescent="0.25">
      <c r="A10" s="9" t="s">
        <v>13</v>
      </c>
      <c r="B10" s="17" t="s">
        <v>14</v>
      </c>
      <c r="C10" s="14" t="s">
        <v>47</v>
      </c>
      <c r="D10" s="3">
        <v>0.25</v>
      </c>
      <c r="E10" s="13">
        <f>D10*E4</f>
        <v>85.95</v>
      </c>
    </row>
    <row r="11" spans="1:5" ht="18" customHeight="1" x14ac:dyDescent="0.25">
      <c r="A11" s="9" t="s">
        <v>15</v>
      </c>
      <c r="B11" s="9" t="s">
        <v>16</v>
      </c>
      <c r="C11" s="7"/>
      <c r="D11" s="8"/>
      <c r="E11" s="8"/>
    </row>
    <row r="12" spans="1:5" ht="18.75" customHeight="1" x14ac:dyDescent="0.25">
      <c r="A12" s="23" t="s">
        <v>17</v>
      </c>
      <c r="B12" s="24"/>
      <c r="C12" s="24"/>
      <c r="D12" s="24"/>
      <c r="E12" s="25"/>
    </row>
    <row r="13" spans="1:5" ht="43.5" customHeight="1" x14ac:dyDescent="0.25">
      <c r="A13" s="9" t="s">
        <v>18</v>
      </c>
      <c r="B13" s="16" t="s">
        <v>19</v>
      </c>
      <c r="C13" s="14" t="s">
        <v>48</v>
      </c>
      <c r="D13" s="9">
        <v>0.05</v>
      </c>
      <c r="E13" s="9">
        <f>D13*$E$4</f>
        <v>17.190000000000001</v>
      </c>
    </row>
    <row r="14" spans="1:5" ht="20.25" customHeight="1" x14ac:dyDescent="0.25">
      <c r="A14" s="9" t="s">
        <v>24</v>
      </c>
      <c r="B14" s="18" t="s">
        <v>20</v>
      </c>
      <c r="C14" s="14" t="s">
        <v>49</v>
      </c>
      <c r="D14" s="9">
        <v>0.48</v>
      </c>
      <c r="E14" s="14">
        <f t="shared" ref="E14:E24" si="0">D14*$E$4</f>
        <v>165.024</v>
      </c>
    </row>
    <row r="15" spans="1:5" ht="19.5" customHeight="1" x14ac:dyDescent="0.25">
      <c r="A15" s="9" t="s">
        <v>25</v>
      </c>
      <c r="B15" s="18" t="s">
        <v>21</v>
      </c>
      <c r="C15" s="14"/>
      <c r="D15" s="9"/>
      <c r="E15" s="14"/>
    </row>
    <row r="16" spans="1:5" ht="19.5" customHeight="1" x14ac:dyDescent="0.25">
      <c r="A16" s="9" t="s">
        <v>26</v>
      </c>
      <c r="B16" s="18" t="s">
        <v>22</v>
      </c>
      <c r="C16" s="14"/>
      <c r="D16" s="9"/>
      <c r="E16" s="14"/>
    </row>
    <row r="17" spans="1:5" ht="20.25" customHeight="1" x14ac:dyDescent="0.25">
      <c r="A17" s="9" t="s">
        <v>27</v>
      </c>
      <c r="B17" s="18" t="s">
        <v>23</v>
      </c>
      <c r="C17" s="14" t="s">
        <v>49</v>
      </c>
      <c r="D17" s="14">
        <v>3.2</v>
      </c>
      <c r="E17" s="14">
        <f t="shared" si="0"/>
        <v>1100.1600000000001</v>
      </c>
    </row>
    <row r="18" spans="1:5" ht="20.25" customHeight="1" x14ac:dyDescent="0.25">
      <c r="A18" s="9" t="s">
        <v>28</v>
      </c>
      <c r="B18" s="18" t="s">
        <v>37</v>
      </c>
      <c r="C18" s="14" t="s">
        <v>49</v>
      </c>
      <c r="D18" s="9"/>
      <c r="E18" s="14"/>
    </row>
    <row r="19" spans="1:5" ht="30.75" customHeight="1" x14ac:dyDescent="0.25">
      <c r="A19" s="9" t="s">
        <v>29</v>
      </c>
      <c r="B19" s="16" t="s">
        <v>30</v>
      </c>
      <c r="C19" s="14" t="s">
        <v>49</v>
      </c>
      <c r="D19" s="9">
        <v>0.17</v>
      </c>
      <c r="E19" s="14">
        <f t="shared" si="0"/>
        <v>58.446000000000005</v>
      </c>
    </row>
    <row r="20" spans="1:5" ht="29.25" customHeight="1" x14ac:dyDescent="0.25">
      <c r="A20" s="9" t="s">
        <v>32</v>
      </c>
      <c r="B20" s="16" t="s">
        <v>31</v>
      </c>
      <c r="C20" s="14" t="s">
        <v>49</v>
      </c>
      <c r="D20" s="9">
        <f>SUM(D21:D24)</f>
        <v>1.39</v>
      </c>
      <c r="E20" s="14">
        <f t="shared" si="0"/>
        <v>477.88200000000001</v>
      </c>
    </row>
    <row r="21" spans="1:5" ht="20.25" customHeight="1" x14ac:dyDescent="0.25">
      <c r="A21" s="9"/>
      <c r="B21" s="18" t="s">
        <v>33</v>
      </c>
      <c r="C21" s="14" t="s">
        <v>49</v>
      </c>
      <c r="D21" s="9">
        <v>0.33</v>
      </c>
      <c r="E21" s="14">
        <f t="shared" si="0"/>
        <v>113.45400000000001</v>
      </c>
    </row>
    <row r="22" spans="1:5" ht="19.5" customHeight="1" x14ac:dyDescent="0.25">
      <c r="A22" s="9"/>
      <c r="B22" s="18" t="s">
        <v>34</v>
      </c>
      <c r="C22" s="14" t="s">
        <v>49</v>
      </c>
      <c r="D22" s="9">
        <v>0.35</v>
      </c>
      <c r="E22" s="14">
        <f t="shared" si="0"/>
        <v>120.33</v>
      </c>
    </row>
    <row r="23" spans="1:5" ht="19.5" customHeight="1" x14ac:dyDescent="0.25">
      <c r="A23" s="9"/>
      <c r="B23" s="18" t="s">
        <v>35</v>
      </c>
      <c r="C23" s="14" t="s">
        <v>49</v>
      </c>
      <c r="D23" s="14">
        <v>0.6</v>
      </c>
      <c r="E23" s="14">
        <f t="shared" si="0"/>
        <v>206.28</v>
      </c>
    </row>
    <row r="24" spans="1:5" ht="20.25" customHeight="1" x14ac:dyDescent="0.25">
      <c r="A24" s="9"/>
      <c r="B24" s="18" t="s">
        <v>36</v>
      </c>
      <c r="C24" s="14" t="s">
        <v>49</v>
      </c>
      <c r="D24" s="9">
        <v>0.11</v>
      </c>
      <c r="E24" s="14">
        <f t="shared" si="0"/>
        <v>37.818000000000005</v>
      </c>
    </row>
    <row r="25" spans="1:5" ht="18.75" customHeight="1" x14ac:dyDescent="0.25">
      <c r="A25" s="9" t="s">
        <v>39</v>
      </c>
      <c r="B25" s="18" t="s">
        <v>38</v>
      </c>
      <c r="C25" s="14"/>
      <c r="D25" s="9"/>
      <c r="E25" s="9"/>
    </row>
    <row r="26" spans="1:5" ht="19.5" customHeight="1" x14ac:dyDescent="0.25">
      <c r="A26" s="26" t="s">
        <v>40</v>
      </c>
      <c r="B26" s="27"/>
      <c r="C26" s="28"/>
      <c r="D26" s="3">
        <f>D6+D8+D9+D10+D13+D14+D15+D16+D17+D18+D19+D20</f>
        <v>10.209999999999999</v>
      </c>
      <c r="E26" s="13">
        <f>(E6+E8+E9+E10+E13+E14+E15+E16+E17+E18+E19+E20)*12</f>
        <v>42122.375999999997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41</v>
      </c>
      <c r="B29" s="1"/>
      <c r="C29" s="1" t="s">
        <v>42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6:C26"/>
    <mergeCell ref="A7:C7"/>
    <mergeCell ref="A2:E2"/>
    <mergeCell ref="A3:E3"/>
    <mergeCell ref="A12:E12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9" zoomScaleNormal="100" workbookViewId="0">
      <selection activeCell="E30" sqref="E30:E31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2" t="s">
        <v>3</v>
      </c>
      <c r="B2" s="22"/>
      <c r="C2" s="22"/>
      <c r="D2" s="22"/>
      <c r="E2" s="22"/>
    </row>
    <row r="3" spans="1:5" ht="21" customHeight="1" x14ac:dyDescent="0.25">
      <c r="A3" s="29" t="s">
        <v>51</v>
      </c>
      <c r="B3" s="29"/>
      <c r="C3" s="29"/>
      <c r="D3" s="29"/>
      <c r="E3" s="29"/>
    </row>
    <row r="4" spans="1:5" ht="28.5" customHeight="1" x14ac:dyDescent="0.25">
      <c r="A4" s="1"/>
      <c r="B4" s="1"/>
      <c r="C4" s="1"/>
      <c r="D4" s="1" t="s">
        <v>44</v>
      </c>
      <c r="E4" s="1">
        <v>329.3</v>
      </c>
    </row>
    <row r="5" spans="1:5" ht="59.25" customHeight="1" x14ac:dyDescent="0.25">
      <c r="A5" s="5"/>
      <c r="B5" s="10" t="s">
        <v>43</v>
      </c>
      <c r="C5" s="19" t="s">
        <v>5</v>
      </c>
      <c r="D5" s="10" t="s">
        <v>4</v>
      </c>
      <c r="E5" s="15" t="s">
        <v>2</v>
      </c>
    </row>
    <row r="6" spans="1:5" ht="27" customHeight="1" x14ac:dyDescent="0.25">
      <c r="A6" s="6" t="s">
        <v>6</v>
      </c>
      <c r="B6" s="16" t="s">
        <v>12</v>
      </c>
      <c r="C6" s="12" t="s">
        <v>45</v>
      </c>
      <c r="D6" s="3">
        <v>4.5</v>
      </c>
      <c r="E6" s="13">
        <f>D6*E4</f>
        <v>1481.8500000000001</v>
      </c>
    </row>
    <row r="7" spans="1:5" ht="17.25" customHeight="1" x14ac:dyDescent="0.25">
      <c r="A7" s="23" t="s">
        <v>7</v>
      </c>
      <c r="B7" s="24"/>
      <c r="C7" s="25"/>
      <c r="D7" s="11"/>
      <c r="E7" s="11"/>
    </row>
    <row r="8" spans="1:5" ht="141.75" customHeight="1" x14ac:dyDescent="0.25">
      <c r="A8" s="9" t="s">
        <v>9</v>
      </c>
      <c r="B8" s="17" t="s">
        <v>8</v>
      </c>
      <c r="C8" s="9" t="s">
        <v>46</v>
      </c>
      <c r="D8" s="3">
        <v>0.17</v>
      </c>
      <c r="E8" s="13">
        <f>D8*E4</f>
        <v>55.981000000000009</v>
      </c>
    </row>
    <row r="9" spans="1:5" ht="20.25" customHeight="1" x14ac:dyDescent="0.25">
      <c r="A9" s="9" t="s">
        <v>11</v>
      </c>
      <c r="B9" s="9" t="s">
        <v>10</v>
      </c>
      <c r="C9" s="2"/>
      <c r="D9" s="11"/>
      <c r="E9" s="11"/>
    </row>
    <row r="10" spans="1:5" ht="69.75" customHeight="1" x14ac:dyDescent="0.25">
      <c r="A10" s="9" t="s">
        <v>13</v>
      </c>
      <c r="B10" s="17" t="s">
        <v>14</v>
      </c>
      <c r="C10" s="14" t="s">
        <v>47</v>
      </c>
      <c r="D10" s="3">
        <v>0.25</v>
      </c>
      <c r="E10" s="13">
        <f>D10*E4</f>
        <v>82.325000000000003</v>
      </c>
    </row>
    <row r="11" spans="1:5" ht="18" customHeight="1" x14ac:dyDescent="0.25">
      <c r="A11" s="9" t="s">
        <v>15</v>
      </c>
      <c r="B11" s="9" t="s">
        <v>16</v>
      </c>
      <c r="C11" s="7"/>
      <c r="D11" s="8"/>
      <c r="E11" s="8"/>
    </row>
    <row r="12" spans="1:5" ht="18.75" customHeight="1" x14ac:dyDescent="0.25">
      <c r="A12" s="23" t="s">
        <v>17</v>
      </c>
      <c r="B12" s="24"/>
      <c r="C12" s="24"/>
      <c r="D12" s="24"/>
      <c r="E12" s="25"/>
    </row>
    <row r="13" spans="1:5" ht="52.5" customHeight="1" x14ac:dyDescent="0.25">
      <c r="A13" s="9" t="s">
        <v>18</v>
      </c>
      <c r="B13" s="16" t="s">
        <v>19</v>
      </c>
      <c r="C13" s="14" t="s">
        <v>48</v>
      </c>
      <c r="D13" s="9">
        <v>0.05</v>
      </c>
      <c r="E13" s="9">
        <f>D13*$E$4</f>
        <v>16.465</v>
      </c>
    </row>
    <row r="14" spans="1:5" ht="20.25" customHeight="1" x14ac:dyDescent="0.25">
      <c r="A14" s="9" t="s">
        <v>24</v>
      </c>
      <c r="B14" s="18" t="s">
        <v>20</v>
      </c>
      <c r="C14" s="14" t="s">
        <v>49</v>
      </c>
      <c r="D14" s="9">
        <v>0.48</v>
      </c>
      <c r="E14" s="14">
        <f t="shared" ref="E14:E24" si="0">D14*$E$4</f>
        <v>158.06399999999999</v>
      </c>
    </row>
    <row r="15" spans="1:5" ht="19.5" customHeight="1" x14ac:dyDescent="0.25">
      <c r="A15" s="9" t="s">
        <v>25</v>
      </c>
      <c r="B15" s="18" t="s">
        <v>21</v>
      </c>
      <c r="C15" s="14"/>
      <c r="D15" s="9"/>
      <c r="E15" s="14"/>
    </row>
    <row r="16" spans="1:5" ht="19.5" customHeight="1" x14ac:dyDescent="0.25">
      <c r="A16" s="9" t="s">
        <v>26</v>
      </c>
      <c r="B16" s="18" t="s">
        <v>22</v>
      </c>
      <c r="C16" s="14"/>
      <c r="D16" s="9"/>
      <c r="E16" s="14"/>
    </row>
    <row r="17" spans="1:5" ht="20.25" customHeight="1" x14ac:dyDescent="0.25">
      <c r="A17" s="9" t="s">
        <v>27</v>
      </c>
      <c r="B17" s="18" t="s">
        <v>23</v>
      </c>
      <c r="C17" s="14" t="s">
        <v>49</v>
      </c>
      <c r="D17" s="9">
        <v>3.2</v>
      </c>
      <c r="E17" s="14">
        <f t="shared" si="0"/>
        <v>1053.76</v>
      </c>
    </row>
    <row r="18" spans="1:5" ht="20.25" customHeight="1" x14ac:dyDescent="0.25">
      <c r="A18" s="9" t="s">
        <v>28</v>
      </c>
      <c r="B18" s="18" t="s">
        <v>37</v>
      </c>
      <c r="C18" s="14" t="s">
        <v>49</v>
      </c>
      <c r="D18" s="9"/>
      <c r="E18" s="14"/>
    </row>
    <row r="19" spans="1:5" ht="30.75" customHeight="1" x14ac:dyDescent="0.25">
      <c r="A19" s="9" t="s">
        <v>29</v>
      </c>
      <c r="B19" s="16" t="s">
        <v>30</v>
      </c>
      <c r="C19" s="14" t="s">
        <v>49</v>
      </c>
      <c r="D19" s="9">
        <v>0.17</v>
      </c>
      <c r="E19" s="14">
        <f t="shared" si="0"/>
        <v>55.981000000000009</v>
      </c>
    </row>
    <row r="20" spans="1:5" ht="29.25" customHeight="1" x14ac:dyDescent="0.25">
      <c r="A20" s="9" t="s">
        <v>32</v>
      </c>
      <c r="B20" s="16" t="s">
        <v>31</v>
      </c>
      <c r="C20" s="14" t="s">
        <v>49</v>
      </c>
      <c r="D20" s="9">
        <f>SUM(D21:D24)</f>
        <v>1.39</v>
      </c>
      <c r="E20" s="14">
        <f t="shared" si="0"/>
        <v>457.72699999999998</v>
      </c>
    </row>
    <row r="21" spans="1:5" ht="20.25" customHeight="1" x14ac:dyDescent="0.25">
      <c r="A21" s="9"/>
      <c r="B21" s="18" t="s">
        <v>33</v>
      </c>
      <c r="C21" s="14" t="s">
        <v>49</v>
      </c>
      <c r="D21" s="9">
        <v>0.33</v>
      </c>
      <c r="E21" s="14">
        <f t="shared" si="0"/>
        <v>108.66900000000001</v>
      </c>
    </row>
    <row r="22" spans="1:5" ht="19.5" customHeight="1" x14ac:dyDescent="0.25">
      <c r="A22" s="9"/>
      <c r="B22" s="18" t="s">
        <v>34</v>
      </c>
      <c r="C22" s="14" t="s">
        <v>49</v>
      </c>
      <c r="D22" s="9">
        <v>0.35</v>
      </c>
      <c r="E22" s="14">
        <f t="shared" si="0"/>
        <v>115.255</v>
      </c>
    </row>
    <row r="23" spans="1:5" ht="19.5" customHeight="1" x14ac:dyDescent="0.25">
      <c r="A23" s="9"/>
      <c r="B23" s="18" t="s">
        <v>35</v>
      </c>
      <c r="C23" s="14" t="s">
        <v>49</v>
      </c>
      <c r="D23" s="14">
        <v>0.6</v>
      </c>
      <c r="E23" s="14">
        <f t="shared" si="0"/>
        <v>197.58</v>
      </c>
    </row>
    <row r="24" spans="1:5" ht="20.25" customHeight="1" x14ac:dyDescent="0.25">
      <c r="A24" s="9"/>
      <c r="B24" s="18" t="s">
        <v>36</v>
      </c>
      <c r="C24" s="14" t="s">
        <v>49</v>
      </c>
      <c r="D24" s="9">
        <v>0.11</v>
      </c>
      <c r="E24" s="14">
        <f t="shared" si="0"/>
        <v>36.222999999999999</v>
      </c>
    </row>
    <row r="25" spans="1:5" ht="18.75" customHeight="1" x14ac:dyDescent="0.25">
      <c r="A25" s="9" t="s">
        <v>39</v>
      </c>
      <c r="B25" s="18" t="s">
        <v>38</v>
      </c>
      <c r="C25" s="14"/>
      <c r="D25" s="9"/>
      <c r="E25" s="9"/>
    </row>
    <row r="26" spans="1:5" ht="19.5" customHeight="1" x14ac:dyDescent="0.25">
      <c r="A26" s="26" t="s">
        <v>40</v>
      </c>
      <c r="B26" s="27"/>
      <c r="C26" s="28"/>
      <c r="D26" s="3">
        <f>D6+D8+D9+D10+D13+D14+D15+D16+D17+D18+D19+D20</f>
        <v>10.209999999999999</v>
      </c>
      <c r="E26" s="13">
        <f>(E6+E8+E9+E10+E13+E14+E15+E16+E17+E18+E19+E20)*12</f>
        <v>40345.836000000003</v>
      </c>
    </row>
    <row r="27" spans="1:5" x14ac:dyDescent="0.25">
      <c r="A27" s="1"/>
      <c r="B27" s="1"/>
      <c r="C27" s="1"/>
      <c r="E27" s="20"/>
    </row>
    <row r="28" spans="1:5" ht="30.75" customHeight="1" x14ac:dyDescent="0.25">
      <c r="A28" s="1"/>
      <c r="B28" s="1"/>
      <c r="C28" s="1"/>
    </row>
    <row r="29" spans="1:5" x14ac:dyDescent="0.25">
      <c r="A29" s="1" t="s">
        <v>41</v>
      </c>
      <c r="B29" s="1"/>
      <c r="C29" s="1" t="s">
        <v>42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22" zoomScaleNormal="100" workbookViewId="0">
      <selection activeCell="E26" sqref="E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2" t="s">
        <v>3</v>
      </c>
      <c r="B2" s="22"/>
      <c r="C2" s="22"/>
      <c r="D2" s="22"/>
      <c r="E2" s="22"/>
    </row>
    <row r="3" spans="1:5" ht="21" customHeight="1" x14ac:dyDescent="0.25">
      <c r="A3" s="29" t="s">
        <v>52</v>
      </c>
      <c r="B3" s="29"/>
      <c r="C3" s="29"/>
      <c r="D3" s="29"/>
      <c r="E3" s="29"/>
    </row>
    <row r="4" spans="1:5" ht="28.5" customHeight="1" x14ac:dyDescent="0.25">
      <c r="A4" s="1"/>
      <c r="B4" s="1"/>
      <c r="C4" s="1"/>
      <c r="D4" s="1" t="s">
        <v>44</v>
      </c>
      <c r="E4" s="1">
        <v>468.9</v>
      </c>
    </row>
    <row r="5" spans="1:5" ht="59.25" customHeight="1" x14ac:dyDescent="0.25">
      <c r="A5" s="5"/>
      <c r="B5" s="10" t="s">
        <v>43</v>
      </c>
      <c r="C5" s="19" t="s">
        <v>5</v>
      </c>
      <c r="D5" s="10" t="s">
        <v>4</v>
      </c>
      <c r="E5" s="15" t="s">
        <v>2</v>
      </c>
    </row>
    <row r="6" spans="1:5" ht="27" customHeight="1" x14ac:dyDescent="0.25">
      <c r="A6" s="6" t="s">
        <v>6</v>
      </c>
      <c r="B6" s="16" t="s">
        <v>12</v>
      </c>
      <c r="C6" s="12" t="s">
        <v>45</v>
      </c>
      <c r="D6" s="3">
        <v>4.5</v>
      </c>
      <c r="E6" s="13">
        <f>D6*E4</f>
        <v>2110.0499999999997</v>
      </c>
    </row>
    <row r="7" spans="1:5" ht="17.25" customHeight="1" x14ac:dyDescent="0.25">
      <c r="A7" s="23" t="s">
        <v>7</v>
      </c>
      <c r="B7" s="24"/>
      <c r="C7" s="25"/>
      <c r="D7" s="11"/>
      <c r="E7" s="11"/>
    </row>
    <row r="8" spans="1:5" ht="142.5" customHeight="1" x14ac:dyDescent="0.25">
      <c r="A8" s="9" t="s">
        <v>9</v>
      </c>
      <c r="B8" s="17" t="s">
        <v>8</v>
      </c>
      <c r="C8" s="9" t="s">
        <v>46</v>
      </c>
      <c r="D8" s="3">
        <v>0.17</v>
      </c>
      <c r="E8" s="13">
        <f>D8*E4</f>
        <v>79.713000000000008</v>
      </c>
    </row>
    <row r="9" spans="1:5" ht="20.25" customHeight="1" x14ac:dyDescent="0.25">
      <c r="A9" s="9" t="s">
        <v>11</v>
      </c>
      <c r="B9" s="9" t="s">
        <v>10</v>
      </c>
      <c r="C9" s="2"/>
      <c r="D9" s="11"/>
      <c r="E9" s="11"/>
    </row>
    <row r="10" spans="1:5" ht="69.75" customHeight="1" x14ac:dyDescent="0.25">
      <c r="A10" s="9" t="s">
        <v>13</v>
      </c>
      <c r="B10" s="17" t="s">
        <v>14</v>
      </c>
      <c r="C10" s="14" t="s">
        <v>47</v>
      </c>
      <c r="D10" s="3">
        <v>0.25</v>
      </c>
      <c r="E10" s="13">
        <f>D10*E4</f>
        <v>117.22499999999999</v>
      </c>
    </row>
    <row r="11" spans="1:5" ht="18" customHeight="1" x14ac:dyDescent="0.25">
      <c r="A11" s="9" t="s">
        <v>15</v>
      </c>
      <c r="B11" s="9" t="s">
        <v>16</v>
      </c>
      <c r="C11" s="7"/>
      <c r="D11" s="8"/>
      <c r="E11" s="8"/>
    </row>
    <row r="12" spans="1:5" ht="18.75" customHeight="1" x14ac:dyDescent="0.25">
      <c r="A12" s="23" t="s">
        <v>17</v>
      </c>
      <c r="B12" s="24"/>
      <c r="C12" s="24"/>
      <c r="D12" s="24"/>
      <c r="E12" s="25"/>
    </row>
    <row r="13" spans="1:5" ht="53.25" customHeight="1" x14ac:dyDescent="0.25">
      <c r="A13" s="9" t="s">
        <v>18</v>
      </c>
      <c r="B13" s="16" t="s">
        <v>19</v>
      </c>
      <c r="C13" s="14" t="s">
        <v>48</v>
      </c>
      <c r="D13" s="9">
        <v>0.05</v>
      </c>
      <c r="E13" s="9">
        <f>D13*$E$4</f>
        <v>23.445</v>
      </c>
    </row>
    <row r="14" spans="1:5" ht="20.25" customHeight="1" x14ac:dyDescent="0.25">
      <c r="A14" s="9" t="s">
        <v>24</v>
      </c>
      <c r="B14" s="18" t="s">
        <v>20</v>
      </c>
      <c r="C14" s="14" t="s">
        <v>49</v>
      </c>
      <c r="D14" s="9">
        <v>0.48</v>
      </c>
      <c r="E14" s="14">
        <f t="shared" ref="E14:E24" si="0">D14*$E$4</f>
        <v>225.07199999999997</v>
      </c>
    </row>
    <row r="15" spans="1:5" ht="19.5" customHeight="1" x14ac:dyDescent="0.25">
      <c r="A15" s="9" t="s">
        <v>25</v>
      </c>
      <c r="B15" s="18" t="s">
        <v>21</v>
      </c>
      <c r="C15" s="14"/>
      <c r="D15" s="9"/>
      <c r="E15" s="14"/>
    </row>
    <row r="16" spans="1:5" ht="19.5" customHeight="1" x14ac:dyDescent="0.25">
      <c r="A16" s="9" t="s">
        <v>26</v>
      </c>
      <c r="B16" s="18" t="s">
        <v>22</v>
      </c>
      <c r="C16" s="14"/>
      <c r="D16" s="9"/>
      <c r="E16" s="14"/>
    </row>
    <row r="17" spans="1:5" ht="20.25" customHeight="1" x14ac:dyDescent="0.25">
      <c r="A17" s="9" t="s">
        <v>27</v>
      </c>
      <c r="B17" s="18" t="s">
        <v>23</v>
      </c>
      <c r="C17" s="14" t="s">
        <v>49</v>
      </c>
      <c r="D17" s="9">
        <v>3.2</v>
      </c>
      <c r="E17" s="14">
        <f t="shared" si="0"/>
        <v>1500.48</v>
      </c>
    </row>
    <row r="18" spans="1:5" ht="20.25" customHeight="1" x14ac:dyDescent="0.25">
      <c r="A18" s="9" t="s">
        <v>28</v>
      </c>
      <c r="B18" s="18" t="s">
        <v>37</v>
      </c>
      <c r="C18" s="14" t="s">
        <v>49</v>
      </c>
      <c r="D18" s="9"/>
      <c r="E18" s="14"/>
    </row>
    <row r="19" spans="1:5" ht="30.75" customHeight="1" x14ac:dyDescent="0.25">
      <c r="A19" s="9" t="s">
        <v>29</v>
      </c>
      <c r="B19" s="16" t="s">
        <v>30</v>
      </c>
      <c r="C19" s="14" t="s">
        <v>49</v>
      </c>
      <c r="D19" s="9">
        <v>0.17</v>
      </c>
      <c r="E19" s="14">
        <f t="shared" si="0"/>
        <v>79.713000000000008</v>
      </c>
    </row>
    <row r="20" spans="1:5" ht="29.25" customHeight="1" x14ac:dyDescent="0.25">
      <c r="A20" s="9" t="s">
        <v>32</v>
      </c>
      <c r="B20" s="16" t="s">
        <v>31</v>
      </c>
      <c r="C20" s="14" t="s">
        <v>49</v>
      </c>
      <c r="D20" s="9">
        <f>SUM(D21:D24)</f>
        <v>1.39</v>
      </c>
      <c r="E20" s="14">
        <f t="shared" si="0"/>
        <v>651.77099999999996</v>
      </c>
    </row>
    <row r="21" spans="1:5" ht="20.25" customHeight="1" x14ac:dyDescent="0.25">
      <c r="A21" s="9"/>
      <c r="B21" s="18" t="s">
        <v>33</v>
      </c>
      <c r="C21" s="14" t="s">
        <v>49</v>
      </c>
      <c r="D21" s="9">
        <v>0.33</v>
      </c>
      <c r="E21" s="14">
        <f t="shared" si="0"/>
        <v>154.73699999999999</v>
      </c>
    </row>
    <row r="22" spans="1:5" ht="19.5" customHeight="1" x14ac:dyDescent="0.25">
      <c r="A22" s="9"/>
      <c r="B22" s="18" t="s">
        <v>34</v>
      </c>
      <c r="C22" s="14" t="s">
        <v>49</v>
      </c>
      <c r="D22" s="9">
        <v>0.35</v>
      </c>
      <c r="E22" s="14">
        <f t="shared" si="0"/>
        <v>164.11499999999998</v>
      </c>
    </row>
    <row r="23" spans="1:5" ht="19.5" customHeight="1" x14ac:dyDescent="0.25">
      <c r="A23" s="9"/>
      <c r="B23" s="18" t="s">
        <v>35</v>
      </c>
      <c r="C23" s="14" t="s">
        <v>49</v>
      </c>
      <c r="D23" s="14">
        <v>0.6</v>
      </c>
      <c r="E23" s="14">
        <f t="shared" si="0"/>
        <v>281.33999999999997</v>
      </c>
    </row>
    <row r="24" spans="1:5" ht="20.25" customHeight="1" x14ac:dyDescent="0.25">
      <c r="A24" s="9"/>
      <c r="B24" s="18" t="s">
        <v>36</v>
      </c>
      <c r="C24" s="14" t="s">
        <v>49</v>
      </c>
      <c r="D24" s="9">
        <v>0.11</v>
      </c>
      <c r="E24" s="14">
        <f t="shared" si="0"/>
        <v>51.579000000000001</v>
      </c>
    </row>
    <row r="25" spans="1:5" ht="18.75" customHeight="1" x14ac:dyDescent="0.25">
      <c r="A25" s="9" t="s">
        <v>39</v>
      </c>
      <c r="B25" s="18" t="s">
        <v>38</v>
      </c>
      <c r="C25" s="14"/>
      <c r="D25" s="9"/>
      <c r="E25" s="9"/>
    </row>
    <row r="26" spans="1:5" ht="19.5" customHeight="1" x14ac:dyDescent="0.25">
      <c r="A26" s="26" t="s">
        <v>40</v>
      </c>
      <c r="B26" s="27"/>
      <c r="C26" s="28"/>
      <c r="D26" s="3">
        <f>D6+D8+D9+D10+D13+D14+D15+D16+D17+D18+D19+D20</f>
        <v>10.209999999999999</v>
      </c>
      <c r="E26" s="13">
        <f>(E6+E8+E9+E10+E13+E14+E15+E16+E17+E18+E19+E20)*12</f>
        <v>57449.627999999997</v>
      </c>
    </row>
    <row r="27" spans="1:5" x14ac:dyDescent="0.25">
      <c r="A27" s="1"/>
      <c r="B27" s="1"/>
      <c r="C27" s="1"/>
    </row>
    <row r="28" spans="1:5" ht="26.25" customHeight="1" x14ac:dyDescent="0.25">
      <c r="A28" s="1"/>
      <c r="B28" s="1"/>
      <c r="C28" s="1"/>
    </row>
    <row r="29" spans="1:5" x14ac:dyDescent="0.25">
      <c r="A29" s="1" t="s">
        <v>41</v>
      </c>
      <c r="B29" s="1"/>
      <c r="C29" s="1" t="s">
        <v>42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9" zoomScaleNormal="100" workbookViewId="0">
      <selection activeCell="D26" sqref="D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2" t="s">
        <v>3</v>
      </c>
      <c r="B2" s="22"/>
      <c r="C2" s="22"/>
      <c r="D2" s="22"/>
      <c r="E2" s="22"/>
    </row>
    <row r="3" spans="1:5" ht="21" customHeight="1" x14ac:dyDescent="0.25">
      <c r="A3" s="29" t="s">
        <v>53</v>
      </c>
      <c r="B3" s="29"/>
      <c r="C3" s="29"/>
      <c r="D3" s="29"/>
      <c r="E3" s="29"/>
    </row>
    <row r="4" spans="1:5" ht="28.5" customHeight="1" x14ac:dyDescent="0.25">
      <c r="A4" s="1"/>
      <c r="B4" s="1"/>
      <c r="C4" s="1"/>
      <c r="D4" s="1" t="s">
        <v>44</v>
      </c>
      <c r="E4" s="1">
        <v>1265.5</v>
      </c>
    </row>
    <row r="5" spans="1:5" ht="59.25" customHeight="1" x14ac:dyDescent="0.25">
      <c r="A5" s="5"/>
      <c r="B5" s="10" t="s">
        <v>43</v>
      </c>
      <c r="C5" s="19" t="s">
        <v>5</v>
      </c>
      <c r="D5" s="10" t="s">
        <v>4</v>
      </c>
      <c r="E5" s="15" t="s">
        <v>2</v>
      </c>
    </row>
    <row r="6" spans="1:5" ht="27" customHeight="1" x14ac:dyDescent="0.25">
      <c r="A6" s="6" t="s">
        <v>6</v>
      </c>
      <c r="B6" s="16" t="s">
        <v>12</v>
      </c>
      <c r="C6" s="12" t="s">
        <v>45</v>
      </c>
      <c r="D6" s="3">
        <v>4.5</v>
      </c>
      <c r="E6" s="13">
        <f>D6*E4</f>
        <v>5694.75</v>
      </c>
    </row>
    <row r="7" spans="1:5" ht="17.25" customHeight="1" x14ac:dyDescent="0.25">
      <c r="A7" s="23" t="s">
        <v>7</v>
      </c>
      <c r="B7" s="24"/>
      <c r="C7" s="25"/>
      <c r="D7" s="11"/>
      <c r="E7" s="11"/>
    </row>
    <row r="8" spans="1:5" ht="142.5" customHeight="1" x14ac:dyDescent="0.25">
      <c r="A8" s="9" t="s">
        <v>9</v>
      </c>
      <c r="B8" s="17" t="s">
        <v>8</v>
      </c>
      <c r="C8" s="9" t="s">
        <v>46</v>
      </c>
      <c r="D8" s="3">
        <v>0.17</v>
      </c>
      <c r="E8" s="13">
        <f>D8*E4</f>
        <v>215.13500000000002</v>
      </c>
    </row>
    <row r="9" spans="1:5" ht="20.25" customHeight="1" x14ac:dyDescent="0.25">
      <c r="A9" s="9" t="s">
        <v>11</v>
      </c>
      <c r="B9" s="9" t="s">
        <v>10</v>
      </c>
      <c r="C9" s="2"/>
      <c r="D9" s="11"/>
      <c r="E9" s="11"/>
    </row>
    <row r="10" spans="1:5" ht="69.75" customHeight="1" x14ac:dyDescent="0.25">
      <c r="A10" s="9" t="s">
        <v>13</v>
      </c>
      <c r="B10" s="17" t="s">
        <v>14</v>
      </c>
      <c r="C10" s="14" t="s">
        <v>47</v>
      </c>
      <c r="D10" s="3">
        <v>2.94</v>
      </c>
      <c r="E10" s="13">
        <f>D10*E4</f>
        <v>3720.5699999999997</v>
      </c>
    </row>
    <row r="11" spans="1:5" ht="18" customHeight="1" x14ac:dyDescent="0.25">
      <c r="A11" s="9" t="s">
        <v>15</v>
      </c>
      <c r="B11" s="9" t="s">
        <v>16</v>
      </c>
      <c r="C11" s="7"/>
      <c r="D11" s="8"/>
      <c r="E11" s="8"/>
    </row>
    <row r="12" spans="1:5" ht="18.75" customHeight="1" x14ac:dyDescent="0.25">
      <c r="A12" s="23" t="s">
        <v>17</v>
      </c>
      <c r="B12" s="24"/>
      <c r="C12" s="24"/>
      <c r="D12" s="24"/>
      <c r="E12" s="25"/>
    </row>
    <row r="13" spans="1:5" ht="55.5" customHeight="1" x14ac:dyDescent="0.25">
      <c r="A13" s="9" t="s">
        <v>18</v>
      </c>
      <c r="B13" s="16" t="s">
        <v>19</v>
      </c>
      <c r="C13" s="14" t="s">
        <v>48</v>
      </c>
      <c r="D13" s="9">
        <v>0.05</v>
      </c>
      <c r="E13" s="9">
        <f>D13*$E$4</f>
        <v>63.275000000000006</v>
      </c>
    </row>
    <row r="14" spans="1:5" ht="20.25" customHeight="1" x14ac:dyDescent="0.25">
      <c r="A14" s="9" t="s">
        <v>24</v>
      </c>
      <c r="B14" s="18" t="s">
        <v>20</v>
      </c>
      <c r="C14" s="14" t="s">
        <v>49</v>
      </c>
      <c r="D14" s="9">
        <v>0.48</v>
      </c>
      <c r="E14" s="14">
        <f t="shared" ref="E14:E24" si="0">D14*$E$4</f>
        <v>607.43999999999994</v>
      </c>
    </row>
    <row r="15" spans="1:5" ht="19.5" customHeight="1" x14ac:dyDescent="0.25">
      <c r="A15" s="9" t="s">
        <v>25</v>
      </c>
      <c r="B15" s="18" t="s">
        <v>21</v>
      </c>
      <c r="C15" s="14"/>
      <c r="D15" s="9"/>
      <c r="E15" s="14"/>
    </row>
    <row r="16" spans="1:5" ht="19.5" customHeight="1" x14ac:dyDescent="0.25">
      <c r="A16" s="9" t="s">
        <v>26</v>
      </c>
      <c r="B16" s="18" t="s">
        <v>22</v>
      </c>
      <c r="C16" s="14"/>
      <c r="D16" s="9"/>
      <c r="E16" s="14"/>
    </row>
    <row r="17" spans="1:5" ht="20.25" customHeight="1" x14ac:dyDescent="0.25">
      <c r="A17" s="9" t="s">
        <v>27</v>
      </c>
      <c r="B17" s="18" t="s">
        <v>23</v>
      </c>
      <c r="C17" s="14" t="s">
        <v>49</v>
      </c>
      <c r="D17" s="9">
        <v>3.2</v>
      </c>
      <c r="E17" s="14">
        <f t="shared" si="0"/>
        <v>4049.6000000000004</v>
      </c>
    </row>
    <row r="18" spans="1:5" ht="20.25" customHeight="1" x14ac:dyDescent="0.25">
      <c r="A18" s="9" t="s">
        <v>28</v>
      </c>
      <c r="B18" s="18" t="s">
        <v>37</v>
      </c>
      <c r="C18" s="14" t="s">
        <v>49</v>
      </c>
      <c r="D18" s="9"/>
      <c r="E18" s="14"/>
    </row>
    <row r="19" spans="1:5" ht="30.75" customHeight="1" x14ac:dyDescent="0.25">
      <c r="A19" s="9" t="s">
        <v>29</v>
      </c>
      <c r="B19" s="16" t="s">
        <v>30</v>
      </c>
      <c r="C19" s="14" t="s">
        <v>49</v>
      </c>
      <c r="D19" s="9">
        <v>0.17</v>
      </c>
      <c r="E19" s="14">
        <f t="shared" si="0"/>
        <v>215.13500000000002</v>
      </c>
    </row>
    <row r="20" spans="1:5" ht="29.25" customHeight="1" x14ac:dyDescent="0.25">
      <c r="A20" s="9" t="s">
        <v>32</v>
      </c>
      <c r="B20" s="16" t="s">
        <v>31</v>
      </c>
      <c r="C20" s="14" t="s">
        <v>49</v>
      </c>
      <c r="D20" s="9">
        <f>SUM(D21:D24)</f>
        <v>1.39</v>
      </c>
      <c r="E20" s="14">
        <f t="shared" si="0"/>
        <v>1759.0449999999998</v>
      </c>
    </row>
    <row r="21" spans="1:5" ht="20.25" customHeight="1" x14ac:dyDescent="0.25">
      <c r="A21" s="9"/>
      <c r="B21" s="18" t="s">
        <v>33</v>
      </c>
      <c r="C21" s="14" t="s">
        <v>49</v>
      </c>
      <c r="D21" s="9">
        <v>0.33</v>
      </c>
      <c r="E21" s="14">
        <f t="shared" si="0"/>
        <v>417.61500000000001</v>
      </c>
    </row>
    <row r="22" spans="1:5" ht="19.5" customHeight="1" x14ac:dyDescent="0.25">
      <c r="A22" s="9"/>
      <c r="B22" s="18" t="s">
        <v>34</v>
      </c>
      <c r="C22" s="14" t="s">
        <v>49</v>
      </c>
      <c r="D22" s="9">
        <v>0.35</v>
      </c>
      <c r="E22" s="14">
        <f t="shared" si="0"/>
        <v>442.92499999999995</v>
      </c>
    </row>
    <row r="23" spans="1:5" ht="19.5" customHeight="1" x14ac:dyDescent="0.25">
      <c r="A23" s="9"/>
      <c r="B23" s="18" t="s">
        <v>35</v>
      </c>
      <c r="C23" s="14" t="s">
        <v>49</v>
      </c>
      <c r="D23" s="14">
        <v>0.6</v>
      </c>
      <c r="E23" s="14">
        <f t="shared" si="0"/>
        <v>759.3</v>
      </c>
    </row>
    <row r="24" spans="1:5" ht="20.25" customHeight="1" x14ac:dyDescent="0.25">
      <c r="A24" s="9"/>
      <c r="B24" s="18" t="s">
        <v>36</v>
      </c>
      <c r="C24" s="14" t="s">
        <v>49</v>
      </c>
      <c r="D24" s="9">
        <v>0.11</v>
      </c>
      <c r="E24" s="14">
        <f t="shared" si="0"/>
        <v>139.20500000000001</v>
      </c>
    </row>
    <row r="25" spans="1:5" ht="18.75" customHeight="1" x14ac:dyDescent="0.25">
      <c r="A25" s="9" t="s">
        <v>39</v>
      </c>
      <c r="B25" s="18" t="s">
        <v>38</v>
      </c>
      <c r="C25" s="14"/>
      <c r="D25" s="9"/>
      <c r="E25" s="9"/>
    </row>
    <row r="26" spans="1:5" ht="19.5" customHeight="1" x14ac:dyDescent="0.25">
      <c r="A26" s="26" t="s">
        <v>40</v>
      </c>
      <c r="B26" s="27"/>
      <c r="C26" s="28"/>
      <c r="D26" s="13">
        <f>D6+D8+D9+D10+D13+D14+D15+D16+D17+D18+D19+D20</f>
        <v>12.9</v>
      </c>
      <c r="E26" s="3">
        <f>(E6+E8+E9+E10+E13+E14+E15+E16+E17+E18+E19+E20)*12</f>
        <v>195899.40000000002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41</v>
      </c>
      <c r="B29" s="1"/>
      <c r="C29" s="1" t="s">
        <v>42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22" zoomScaleNormal="100" workbookViewId="0">
      <selection activeCell="C28" sqref="C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2" t="s">
        <v>3</v>
      </c>
      <c r="B2" s="22"/>
      <c r="C2" s="22"/>
      <c r="D2" s="22"/>
      <c r="E2" s="22"/>
    </row>
    <row r="3" spans="1:5" ht="21" customHeight="1" x14ac:dyDescent="0.25">
      <c r="A3" s="29" t="s">
        <v>54</v>
      </c>
      <c r="B3" s="29"/>
      <c r="C3" s="29"/>
      <c r="D3" s="29"/>
      <c r="E3" s="29"/>
    </row>
    <row r="4" spans="1:5" ht="28.5" customHeight="1" x14ac:dyDescent="0.25">
      <c r="A4" s="1"/>
      <c r="B4" s="1"/>
      <c r="C4" s="1"/>
      <c r="D4" s="1" t="s">
        <v>44</v>
      </c>
      <c r="E4" s="1">
        <v>464</v>
      </c>
    </row>
    <row r="5" spans="1:5" ht="59.25" customHeight="1" x14ac:dyDescent="0.25">
      <c r="A5" s="5"/>
      <c r="B5" s="10" t="s">
        <v>43</v>
      </c>
      <c r="C5" s="19" t="s">
        <v>5</v>
      </c>
      <c r="D5" s="10" t="s">
        <v>4</v>
      </c>
      <c r="E5" s="15" t="s">
        <v>2</v>
      </c>
    </row>
    <row r="6" spans="1:5" ht="27" customHeight="1" x14ac:dyDescent="0.25">
      <c r="A6" s="6" t="s">
        <v>6</v>
      </c>
      <c r="B6" s="16" t="s">
        <v>12</v>
      </c>
      <c r="C6" s="12" t="s">
        <v>45</v>
      </c>
      <c r="D6" s="3">
        <v>4.5</v>
      </c>
      <c r="E6" s="13">
        <f>D6*E4</f>
        <v>2088</v>
      </c>
    </row>
    <row r="7" spans="1:5" ht="17.25" customHeight="1" x14ac:dyDescent="0.25">
      <c r="A7" s="23" t="s">
        <v>7</v>
      </c>
      <c r="B7" s="24"/>
      <c r="C7" s="25"/>
      <c r="D7" s="11"/>
      <c r="E7" s="11"/>
    </row>
    <row r="8" spans="1:5" ht="141.75" customHeight="1" x14ac:dyDescent="0.25">
      <c r="A8" s="9" t="s">
        <v>9</v>
      </c>
      <c r="B8" s="17" t="s">
        <v>8</v>
      </c>
      <c r="C8" s="9" t="s">
        <v>46</v>
      </c>
      <c r="D8" s="3">
        <v>0.17</v>
      </c>
      <c r="E8" s="13">
        <f>D8*E4</f>
        <v>78.88000000000001</v>
      </c>
    </row>
    <row r="9" spans="1:5" ht="20.25" customHeight="1" x14ac:dyDescent="0.25">
      <c r="A9" s="9" t="s">
        <v>11</v>
      </c>
      <c r="B9" s="9" t="s">
        <v>10</v>
      </c>
      <c r="C9" s="2"/>
      <c r="D9" s="11"/>
      <c r="E9" s="11"/>
    </row>
    <row r="10" spans="1:5" ht="69.75" customHeight="1" x14ac:dyDescent="0.25">
      <c r="A10" s="9" t="s">
        <v>13</v>
      </c>
      <c r="B10" s="17" t="s">
        <v>14</v>
      </c>
      <c r="C10" s="14" t="s">
        <v>47</v>
      </c>
      <c r="D10" s="3">
        <v>0.25</v>
      </c>
      <c r="E10" s="13">
        <f>D10*E4</f>
        <v>116</v>
      </c>
    </row>
    <row r="11" spans="1:5" ht="18" customHeight="1" x14ac:dyDescent="0.25">
      <c r="A11" s="9" t="s">
        <v>15</v>
      </c>
      <c r="B11" s="9" t="s">
        <v>16</v>
      </c>
      <c r="C11" s="7"/>
      <c r="D11" s="8"/>
      <c r="E11" s="8"/>
    </row>
    <row r="12" spans="1:5" ht="18.75" customHeight="1" x14ac:dyDescent="0.25">
      <c r="A12" s="23" t="s">
        <v>17</v>
      </c>
      <c r="B12" s="24"/>
      <c r="C12" s="24"/>
      <c r="D12" s="24"/>
      <c r="E12" s="25"/>
    </row>
    <row r="13" spans="1:5" ht="51.75" customHeight="1" x14ac:dyDescent="0.25">
      <c r="A13" s="9" t="s">
        <v>18</v>
      </c>
      <c r="B13" s="16" t="s">
        <v>19</v>
      </c>
      <c r="C13" s="14" t="s">
        <v>48</v>
      </c>
      <c r="D13" s="9">
        <v>0.05</v>
      </c>
      <c r="E13" s="9">
        <f>D13*$E$4</f>
        <v>23.200000000000003</v>
      </c>
    </row>
    <row r="14" spans="1:5" ht="20.25" customHeight="1" x14ac:dyDescent="0.25">
      <c r="A14" s="9" t="s">
        <v>24</v>
      </c>
      <c r="B14" s="18" t="s">
        <v>20</v>
      </c>
      <c r="C14" s="14" t="s">
        <v>49</v>
      </c>
      <c r="D14" s="9">
        <v>0.48</v>
      </c>
      <c r="E14" s="14">
        <f t="shared" ref="E14:E24" si="0">D14*$E$4</f>
        <v>222.72</v>
      </c>
    </row>
    <row r="15" spans="1:5" ht="19.5" customHeight="1" x14ac:dyDescent="0.25">
      <c r="A15" s="9" t="s">
        <v>25</v>
      </c>
      <c r="B15" s="18" t="s">
        <v>21</v>
      </c>
      <c r="C15" s="14"/>
      <c r="D15" s="9"/>
      <c r="E15" s="14"/>
    </row>
    <row r="16" spans="1:5" ht="19.5" customHeight="1" x14ac:dyDescent="0.25">
      <c r="A16" s="9" t="s">
        <v>26</v>
      </c>
      <c r="B16" s="18" t="s">
        <v>22</v>
      </c>
      <c r="C16" s="14"/>
      <c r="D16" s="9"/>
      <c r="E16" s="14"/>
    </row>
    <row r="17" spans="1:5" ht="20.25" customHeight="1" x14ac:dyDescent="0.25">
      <c r="A17" s="9" t="s">
        <v>27</v>
      </c>
      <c r="B17" s="18" t="s">
        <v>23</v>
      </c>
      <c r="C17" s="14" t="s">
        <v>49</v>
      </c>
      <c r="D17" s="9">
        <v>3.2</v>
      </c>
      <c r="E17" s="14">
        <f t="shared" si="0"/>
        <v>1484.8000000000002</v>
      </c>
    </row>
    <row r="18" spans="1:5" ht="20.25" customHeight="1" x14ac:dyDescent="0.25">
      <c r="A18" s="9" t="s">
        <v>28</v>
      </c>
      <c r="B18" s="18" t="s">
        <v>37</v>
      </c>
      <c r="C18" s="14" t="s">
        <v>49</v>
      </c>
      <c r="D18" s="9"/>
      <c r="E18" s="14"/>
    </row>
    <row r="19" spans="1:5" ht="30.75" customHeight="1" x14ac:dyDescent="0.25">
      <c r="A19" s="9" t="s">
        <v>29</v>
      </c>
      <c r="B19" s="16" t="s">
        <v>30</v>
      </c>
      <c r="C19" s="14" t="s">
        <v>49</v>
      </c>
      <c r="D19" s="9">
        <v>0.17</v>
      </c>
      <c r="E19" s="14">
        <f t="shared" si="0"/>
        <v>78.88000000000001</v>
      </c>
    </row>
    <row r="20" spans="1:5" ht="29.25" customHeight="1" x14ac:dyDescent="0.25">
      <c r="A20" s="9" t="s">
        <v>32</v>
      </c>
      <c r="B20" s="16" t="s">
        <v>31</v>
      </c>
      <c r="C20" s="14" t="s">
        <v>49</v>
      </c>
      <c r="D20" s="9">
        <f>SUM(D21:D24)</f>
        <v>1.39</v>
      </c>
      <c r="E20" s="14">
        <f t="shared" si="0"/>
        <v>644.95999999999992</v>
      </c>
    </row>
    <row r="21" spans="1:5" ht="20.25" customHeight="1" x14ac:dyDescent="0.25">
      <c r="A21" s="9"/>
      <c r="B21" s="18" t="s">
        <v>33</v>
      </c>
      <c r="C21" s="14" t="s">
        <v>49</v>
      </c>
      <c r="D21" s="9">
        <v>0.33</v>
      </c>
      <c r="E21" s="14">
        <f t="shared" si="0"/>
        <v>153.12</v>
      </c>
    </row>
    <row r="22" spans="1:5" ht="19.5" customHeight="1" x14ac:dyDescent="0.25">
      <c r="A22" s="9"/>
      <c r="B22" s="18" t="s">
        <v>34</v>
      </c>
      <c r="C22" s="14" t="s">
        <v>49</v>
      </c>
      <c r="D22" s="9">
        <v>0.35</v>
      </c>
      <c r="E22" s="14">
        <f t="shared" si="0"/>
        <v>162.39999999999998</v>
      </c>
    </row>
    <row r="23" spans="1:5" ht="19.5" customHeight="1" x14ac:dyDescent="0.25">
      <c r="A23" s="9"/>
      <c r="B23" s="18" t="s">
        <v>35</v>
      </c>
      <c r="C23" s="14" t="s">
        <v>49</v>
      </c>
      <c r="D23" s="14">
        <v>0.6</v>
      </c>
      <c r="E23" s="14">
        <f t="shared" si="0"/>
        <v>278.39999999999998</v>
      </c>
    </row>
    <row r="24" spans="1:5" ht="20.25" customHeight="1" x14ac:dyDescent="0.25">
      <c r="A24" s="9"/>
      <c r="B24" s="18" t="s">
        <v>36</v>
      </c>
      <c r="C24" s="14" t="s">
        <v>49</v>
      </c>
      <c r="D24" s="9">
        <v>0.11</v>
      </c>
      <c r="E24" s="14">
        <f t="shared" si="0"/>
        <v>51.04</v>
      </c>
    </row>
    <row r="25" spans="1:5" ht="18.75" customHeight="1" x14ac:dyDescent="0.25">
      <c r="A25" s="9" t="s">
        <v>39</v>
      </c>
      <c r="B25" s="18" t="s">
        <v>38</v>
      </c>
      <c r="C25" s="14"/>
      <c r="D25" s="9"/>
      <c r="E25" s="9"/>
    </row>
    <row r="26" spans="1:5" ht="19.5" customHeight="1" x14ac:dyDescent="0.25">
      <c r="A26" s="26" t="s">
        <v>40</v>
      </c>
      <c r="B26" s="27"/>
      <c r="C26" s="28"/>
      <c r="D26" s="3">
        <f>D6+D8+D9+D10+D13+D14+D15+D16+D17+D18+D19+D20</f>
        <v>10.209999999999999</v>
      </c>
      <c r="E26" s="3">
        <f>(E6+E8+E9+E10+E13+E14+E15+E16+E17+E18+E19+E20)*12</f>
        <v>56849.279999999999</v>
      </c>
    </row>
    <row r="27" spans="1:5" x14ac:dyDescent="0.25">
      <c r="A27" s="1"/>
      <c r="B27" s="1"/>
      <c r="C27" s="1"/>
    </row>
    <row r="28" spans="1:5" ht="30" customHeight="1" x14ac:dyDescent="0.25">
      <c r="A28" s="1"/>
      <c r="B28" s="1"/>
      <c r="C28" s="1"/>
    </row>
    <row r="29" spans="1:5" x14ac:dyDescent="0.25">
      <c r="A29" s="1" t="s">
        <v>41</v>
      </c>
      <c r="B29" s="1"/>
      <c r="C29" s="1" t="s">
        <v>42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9" zoomScaleNormal="100" workbookViewId="0">
      <selection activeCell="E26" sqref="E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2" t="s">
        <v>3</v>
      </c>
      <c r="B2" s="22"/>
      <c r="C2" s="22"/>
      <c r="D2" s="22"/>
      <c r="E2" s="22"/>
    </row>
    <row r="3" spans="1:5" ht="21" customHeight="1" x14ac:dyDescent="0.25">
      <c r="A3" s="29" t="s">
        <v>55</v>
      </c>
      <c r="B3" s="29"/>
      <c r="C3" s="29"/>
      <c r="D3" s="29"/>
      <c r="E3" s="29"/>
    </row>
    <row r="4" spans="1:5" ht="28.5" customHeight="1" x14ac:dyDescent="0.25">
      <c r="A4" s="1"/>
      <c r="B4" s="1"/>
      <c r="C4" s="1"/>
      <c r="D4" s="1" t="s">
        <v>44</v>
      </c>
      <c r="E4" s="1">
        <v>465.2</v>
      </c>
    </row>
    <row r="5" spans="1:5" ht="59.25" customHeight="1" x14ac:dyDescent="0.25">
      <c r="A5" s="5"/>
      <c r="B5" s="10" t="s">
        <v>43</v>
      </c>
      <c r="C5" s="19" t="s">
        <v>5</v>
      </c>
      <c r="D5" s="10" t="s">
        <v>4</v>
      </c>
      <c r="E5" s="15" t="s">
        <v>2</v>
      </c>
    </row>
    <row r="6" spans="1:5" ht="27" customHeight="1" x14ac:dyDescent="0.25">
      <c r="A6" s="6" t="s">
        <v>6</v>
      </c>
      <c r="B6" s="16" t="s">
        <v>12</v>
      </c>
      <c r="C6" s="12" t="s">
        <v>45</v>
      </c>
      <c r="D6" s="3">
        <v>4.5</v>
      </c>
      <c r="E6" s="13">
        <f>D6*E4</f>
        <v>2093.4</v>
      </c>
    </row>
    <row r="7" spans="1:5" ht="17.25" customHeight="1" x14ac:dyDescent="0.25">
      <c r="A7" s="23" t="s">
        <v>7</v>
      </c>
      <c r="B7" s="24"/>
      <c r="C7" s="25"/>
      <c r="D7" s="11"/>
      <c r="E7" s="11"/>
    </row>
    <row r="8" spans="1:5" ht="144" customHeight="1" x14ac:dyDescent="0.25">
      <c r="A8" s="9" t="s">
        <v>9</v>
      </c>
      <c r="B8" s="17" t="s">
        <v>8</v>
      </c>
      <c r="C8" s="9" t="s">
        <v>46</v>
      </c>
      <c r="D8" s="3">
        <v>0.17</v>
      </c>
      <c r="E8" s="13">
        <f>D8*E4</f>
        <v>79.084000000000003</v>
      </c>
    </row>
    <row r="9" spans="1:5" ht="20.25" customHeight="1" x14ac:dyDescent="0.25">
      <c r="A9" s="9" t="s">
        <v>11</v>
      </c>
      <c r="B9" s="9" t="s">
        <v>10</v>
      </c>
      <c r="C9" s="2"/>
      <c r="D9" s="11"/>
      <c r="E9" s="11"/>
    </row>
    <row r="10" spans="1:5" ht="69.75" customHeight="1" x14ac:dyDescent="0.25">
      <c r="A10" s="9" t="s">
        <v>13</v>
      </c>
      <c r="B10" s="17" t="s">
        <v>14</v>
      </c>
      <c r="C10" s="14" t="s">
        <v>47</v>
      </c>
      <c r="D10" s="3">
        <v>0.25</v>
      </c>
      <c r="E10" s="13">
        <f>D10*E4</f>
        <v>116.3</v>
      </c>
    </row>
    <row r="11" spans="1:5" ht="18" customHeight="1" x14ac:dyDescent="0.25">
      <c r="A11" s="9" t="s">
        <v>15</v>
      </c>
      <c r="B11" s="9" t="s">
        <v>16</v>
      </c>
      <c r="C11" s="7"/>
      <c r="D11" s="8"/>
      <c r="E11" s="8"/>
    </row>
    <row r="12" spans="1:5" ht="18.75" customHeight="1" x14ac:dyDescent="0.25">
      <c r="A12" s="23" t="s">
        <v>17</v>
      </c>
      <c r="B12" s="24"/>
      <c r="C12" s="24"/>
      <c r="D12" s="24"/>
      <c r="E12" s="25"/>
    </row>
    <row r="13" spans="1:5" ht="57" customHeight="1" x14ac:dyDescent="0.25">
      <c r="A13" s="9" t="s">
        <v>18</v>
      </c>
      <c r="B13" s="16" t="s">
        <v>19</v>
      </c>
      <c r="C13" s="14" t="s">
        <v>48</v>
      </c>
      <c r="D13" s="9">
        <v>0.05</v>
      </c>
      <c r="E13" s="9">
        <f>D13*$E$4</f>
        <v>23.26</v>
      </c>
    </row>
    <row r="14" spans="1:5" ht="20.25" customHeight="1" x14ac:dyDescent="0.25">
      <c r="A14" s="9" t="s">
        <v>24</v>
      </c>
      <c r="B14" s="18" t="s">
        <v>20</v>
      </c>
      <c r="C14" s="14" t="s">
        <v>49</v>
      </c>
      <c r="D14" s="9">
        <v>0.48</v>
      </c>
      <c r="E14" s="14">
        <f t="shared" ref="E14:E24" si="0">D14*$E$4</f>
        <v>223.29599999999999</v>
      </c>
    </row>
    <row r="15" spans="1:5" ht="19.5" customHeight="1" x14ac:dyDescent="0.25">
      <c r="A15" s="9" t="s">
        <v>25</v>
      </c>
      <c r="B15" s="18" t="s">
        <v>21</v>
      </c>
      <c r="C15" s="14"/>
      <c r="D15" s="9"/>
      <c r="E15" s="14"/>
    </row>
    <row r="16" spans="1:5" ht="19.5" customHeight="1" x14ac:dyDescent="0.25">
      <c r="A16" s="9" t="s">
        <v>26</v>
      </c>
      <c r="B16" s="18" t="s">
        <v>22</v>
      </c>
      <c r="C16" s="14"/>
      <c r="D16" s="9"/>
      <c r="E16" s="14"/>
    </row>
    <row r="17" spans="1:5" ht="20.25" customHeight="1" x14ac:dyDescent="0.25">
      <c r="A17" s="9" t="s">
        <v>27</v>
      </c>
      <c r="B17" s="18" t="s">
        <v>23</v>
      </c>
      <c r="C17" s="14" t="s">
        <v>49</v>
      </c>
      <c r="D17" s="9">
        <v>3.2</v>
      </c>
      <c r="E17" s="14">
        <f t="shared" si="0"/>
        <v>1488.64</v>
      </c>
    </row>
    <row r="18" spans="1:5" ht="20.25" customHeight="1" x14ac:dyDescent="0.25">
      <c r="A18" s="9" t="s">
        <v>28</v>
      </c>
      <c r="B18" s="18" t="s">
        <v>37</v>
      </c>
      <c r="C18" s="14" t="s">
        <v>49</v>
      </c>
      <c r="D18" s="9"/>
      <c r="E18" s="14"/>
    </row>
    <row r="19" spans="1:5" ht="30.75" customHeight="1" x14ac:dyDescent="0.25">
      <c r="A19" s="9" t="s">
        <v>29</v>
      </c>
      <c r="B19" s="16" t="s">
        <v>30</v>
      </c>
      <c r="C19" s="14" t="s">
        <v>49</v>
      </c>
      <c r="D19" s="9">
        <v>0.17</v>
      </c>
      <c r="E19" s="14">
        <f t="shared" si="0"/>
        <v>79.084000000000003</v>
      </c>
    </row>
    <row r="20" spans="1:5" ht="29.25" customHeight="1" x14ac:dyDescent="0.25">
      <c r="A20" s="9" t="s">
        <v>32</v>
      </c>
      <c r="B20" s="16" t="s">
        <v>31</v>
      </c>
      <c r="C20" s="14" t="s">
        <v>49</v>
      </c>
      <c r="D20" s="9">
        <f>SUM(D21:D24)</f>
        <v>1.39</v>
      </c>
      <c r="E20" s="14">
        <f t="shared" si="0"/>
        <v>646.62799999999993</v>
      </c>
    </row>
    <row r="21" spans="1:5" ht="20.25" customHeight="1" x14ac:dyDescent="0.25">
      <c r="A21" s="9"/>
      <c r="B21" s="18" t="s">
        <v>33</v>
      </c>
      <c r="C21" s="14" t="s">
        <v>49</v>
      </c>
      <c r="D21" s="9">
        <v>0.33</v>
      </c>
      <c r="E21" s="14">
        <f t="shared" si="0"/>
        <v>153.51599999999999</v>
      </c>
    </row>
    <row r="22" spans="1:5" ht="19.5" customHeight="1" x14ac:dyDescent="0.25">
      <c r="A22" s="9"/>
      <c r="B22" s="18" t="s">
        <v>34</v>
      </c>
      <c r="C22" s="14" t="s">
        <v>49</v>
      </c>
      <c r="D22" s="9">
        <v>0.35</v>
      </c>
      <c r="E22" s="14">
        <f t="shared" si="0"/>
        <v>162.82</v>
      </c>
    </row>
    <row r="23" spans="1:5" ht="19.5" customHeight="1" x14ac:dyDescent="0.25">
      <c r="A23" s="9"/>
      <c r="B23" s="18" t="s">
        <v>35</v>
      </c>
      <c r="C23" s="14" t="s">
        <v>49</v>
      </c>
      <c r="D23" s="14">
        <v>0.6</v>
      </c>
      <c r="E23" s="14">
        <f t="shared" si="0"/>
        <v>279.12</v>
      </c>
    </row>
    <row r="24" spans="1:5" ht="20.25" customHeight="1" x14ac:dyDescent="0.25">
      <c r="A24" s="9"/>
      <c r="B24" s="18" t="s">
        <v>36</v>
      </c>
      <c r="C24" s="14" t="s">
        <v>49</v>
      </c>
      <c r="D24" s="9">
        <v>0.11</v>
      </c>
      <c r="E24" s="14">
        <f t="shared" si="0"/>
        <v>51.171999999999997</v>
      </c>
    </row>
    <row r="25" spans="1:5" ht="18.75" customHeight="1" x14ac:dyDescent="0.25">
      <c r="A25" s="9" t="s">
        <v>39</v>
      </c>
      <c r="B25" s="18" t="s">
        <v>38</v>
      </c>
      <c r="C25" s="14"/>
      <c r="D25" s="9"/>
      <c r="E25" s="9"/>
    </row>
    <row r="26" spans="1:5" ht="19.5" customHeight="1" x14ac:dyDescent="0.25">
      <c r="A26" s="26" t="s">
        <v>40</v>
      </c>
      <c r="B26" s="27"/>
      <c r="C26" s="28"/>
      <c r="D26" s="3">
        <f>D6+D8+D9+D10+D13+D14+D15+D16+D17+D18+D19+D20</f>
        <v>10.209999999999999</v>
      </c>
      <c r="E26" s="13">
        <f>(E6+E8+E9+E10+E13+E14+E15+E16+E17+E18+E19+E20)*12</f>
        <v>56996.304000000004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41</v>
      </c>
      <c r="B29" s="1"/>
      <c r="C29" s="1" t="s">
        <v>42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Герцена д.2 </vt:lpstr>
      <vt:lpstr>Герцена д.8</vt:lpstr>
      <vt:lpstr>Герцена д.10</vt:lpstr>
      <vt:lpstr>Герцена д.11</vt:lpstr>
      <vt:lpstr>Герцена д.12</vt:lpstr>
      <vt:lpstr>Герцена д.13</vt:lpstr>
      <vt:lpstr>Герцена д.15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2015-03-06T08:38:39Z</dcterms:modified>
</cp:coreProperties>
</file>